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Monthly scorecard" sheetId="2" state="visible" r:id="rId2"/>
    <sheet xmlns:r="http://schemas.openxmlformats.org/officeDocument/2006/relationships" name="Sample of 20" sheetId="3" state="visible" r:id="rId3"/>
    <sheet xmlns:r="http://schemas.openxmlformats.org/officeDocument/2006/relationships" name="Handover sampl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hh:mm"/>
    <numFmt numFmtId="166" formatCode="dd/mm/yyyy hh:mm"/>
  </numFmts>
  <fonts count="7">
    <font>
      <name val="Calibri"/>
      <family val="2"/>
      <color theme="1"/>
      <sz val="11"/>
      <scheme val="minor"/>
    </font>
    <font>
      <name val="Calibri"/>
      <b val="1"/>
      <color rgb="001B1642"/>
      <sz val="15"/>
    </font>
    <font>
      <name val="Calibri"/>
      <color rgb="001B1642"/>
      <sz val="11"/>
    </font>
    <font>
      <name val="Calibri"/>
      <color rgb="005B4BD1"/>
      <sz val="11"/>
      <u val="single"/>
    </font>
    <font>
      <name val="Calibri"/>
      <i val="1"/>
      <color rgb="006F6B93"/>
      <sz val="10"/>
    </font>
    <font>
      <name val="Calibri"/>
      <b val="1"/>
      <color rgb="00FFFFFF"/>
      <sz val="11"/>
    </font>
    <font>
      <name val="Calibri"/>
      <b val="1"/>
      <color rgb="001B1642"/>
      <sz val="11"/>
    </font>
  </fonts>
  <fills count="6">
    <fill>
      <patternFill/>
    </fill>
    <fill>
      <patternFill patternType="gray125"/>
    </fill>
    <fill>
      <patternFill patternType="solid">
        <fgColor rgb="008B7BF0"/>
      </patternFill>
    </fill>
    <fill>
      <patternFill patternType="solid">
        <fgColor rgb="00FFFFFF"/>
      </patternFill>
    </fill>
    <fill>
      <patternFill patternType="solid">
        <fgColor rgb="00FFF4DD"/>
      </patternFill>
    </fill>
    <fill>
      <patternFill patternType="solid">
        <fgColor rgb="00F7F5FE"/>
      </patternFill>
    </fill>
  </fills>
  <borders count="2">
    <border>
      <left/>
      <right/>
      <top/>
      <bottom/>
      <diagonal/>
    </border>
    <border>
      <left style="thin">
        <color rgb="00E8E4F8"/>
      </left>
      <right style="thin">
        <color rgb="00E8E4F8"/>
      </right>
      <top style="thin">
        <color rgb="00E8E4F8"/>
      </top>
      <bottom style="thin">
        <color rgb="00E8E4F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pivotButton="0" quotePrefix="0" xfId="0"/>
    <xf numFmtId="0" fontId="2" fillId="0" borderId="1" pivotButton="0" quotePrefix="0" xfId="0"/>
    <xf numFmtId="0" fontId="0" fillId="0" borderId="1" pivotButton="0" quotePrefix="0" xfId="0"/>
    <xf numFmtId="0" fontId="6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164" fontId="2" fillId="3" borderId="1" applyAlignment="1" pivotButton="0" quotePrefix="0" xfId="0">
      <alignment horizontal="center" vertical="center"/>
    </xf>
    <xf numFmtId="9" fontId="2" fillId="3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top" wrapText="1"/>
    </xf>
    <xf numFmtId="9" fontId="2" fillId="5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6" fillId="0" borderId="0" pivotButton="0" quotePrefix="0" xfId="0"/>
    <xf numFmtId="165" fontId="2" fillId="4" borderId="1" pivotButton="0" quotePrefix="0" xfId="0"/>
    <xf numFmtId="164" fontId="2" fillId="4" borderId="1" pivotButton="0" quotePrefix="0" xfId="0"/>
    <xf numFmtId="0" fontId="2" fillId="0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164" fontId="6" fillId="4" borderId="1" applyAlignment="1" pivotButton="0" quotePrefix="0" xfId="0">
      <alignment horizontal="center" vertical="center" wrapText="1"/>
    </xf>
    <xf numFmtId="9" fontId="6" fillId="4" borderId="1" applyAlignment="1" pivotButton="0" quotePrefix="0" xfId="0">
      <alignment horizontal="center" vertical="center" wrapText="1"/>
    </xf>
    <xf numFmtId="1" fontId="6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solve247.ai/blog/customer-service-kpis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resolve247.ai/blog/customer-service-kpi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Customer service KPI scorecard</t>
        </is>
      </c>
    </row>
    <row r="3">
      <c r="A3" s="2" t="inlineStr">
        <is>
          <t>1. Monthly scorecard: type the month in row 5, then fill in one column a month. White cells are yours; shaded cells work themselves out.</t>
        </is>
      </c>
    </row>
    <row r="4">
      <c r="A4" s="2" t="inlineStr">
        <is>
          <t>2. Set each target from the reply time you promise and your own last month, not from someone else's benchmark.</t>
        </is>
      </c>
    </row>
    <row r="5">
      <c r="A5" s="2" t="inlineStr">
        <is>
          <t>3. CSAT is a three-month rolling share of top ratings (4s and 5s, or the top rating on a three-point survey), with the number of replies behind it.</t>
        </is>
      </c>
    </row>
    <row r="6">
      <c r="A6" s="2" t="inlineStr">
        <is>
          <t>4. Sample of 20: once a month, log 20 customer emails from the week before last, so each one has had 7 days to come back. It gives first response time in business hours, the share within your promise, and a rough first contact resolution.</t>
        </is>
      </c>
    </row>
    <row r="7">
      <c r="A7" s="2" t="inlineStr">
        <is>
          <t>5. With a chatbot: log up to 20 handovers a month in the Handover sample tab (when the customer asked for a person, and when a person first replied).</t>
        </is>
      </c>
    </row>
    <row r="8">
      <c r="A8" s="2" t="inlineStr">
        <is>
          <t>6. Read every low rating's comment. The comments tell you what to fix; the percentage rarely does.</t>
        </is>
      </c>
    </row>
    <row r="9">
      <c r="A9" s="2" t="inlineStr">
        <is>
          <t>Working days are Monday to Friday. Set your opening and closing times on the Sample of 20 tab.</t>
        </is>
      </c>
    </row>
    <row r="11">
      <c r="A11" s="3" t="inlineStr">
        <is>
          <t>Guide: Customer Service KPIs: 5 Metrics Small Teams Should Track</t>
        </is>
      </c>
    </row>
    <row r="12">
      <c r="A12" s="4" t="inlineStr">
        <is>
          <t>From Resolve247's guide to customer service KPIs for small support teams.</t>
        </is>
      </c>
    </row>
  </sheetData>
  <hyperlinks>
    <hyperlink xmlns:r="http://schemas.openxmlformats.org/officeDocument/2006/relationships" ref="A1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3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46" customWidth="1" min="2" max="2"/>
    <col width="26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>
      <c r="A1" s="1" t="inlineStr">
        <is>
          <t>Monthly scorecard</t>
        </is>
      </c>
    </row>
    <row r="2">
      <c r="A2" s="4" t="inlineStr">
        <is>
          <t>One column a month. White cells: type your numbers. Shaded cells calculate.</t>
        </is>
      </c>
    </row>
    <row r="3">
      <c r="A3" s="3" t="inlineStr">
        <is>
          <t>How to measure each KPI (guide)</t>
        </is>
      </c>
    </row>
    <row r="4">
      <c r="A4" s="5" t="inlineStr">
        <is>
          <t>KPI</t>
        </is>
      </c>
      <c r="B4" s="5" t="inlineStr">
        <is>
          <t>How we measure it</t>
        </is>
      </c>
      <c r="C4" s="5" t="inlineStr">
        <is>
          <t>Target</t>
        </is>
      </c>
      <c r="D4" s="5" t="inlineStr">
        <is>
          <t>Month 1</t>
        </is>
      </c>
      <c r="E4" s="5" t="inlineStr">
        <is>
          <t>Month 2</t>
        </is>
      </c>
      <c r="F4" s="5" t="inlineStr">
        <is>
          <t>Month 3</t>
        </is>
      </c>
      <c r="G4" s="5" t="inlineStr">
        <is>
          <t>Month 4</t>
        </is>
      </c>
      <c r="H4" s="5" t="inlineStr">
        <is>
          <t>Month 5</t>
        </is>
      </c>
      <c r="I4" s="5" t="inlineStr">
        <is>
          <t>Month 6</t>
        </is>
      </c>
      <c r="J4" s="5" t="inlineStr">
        <is>
          <t>Month 7</t>
        </is>
      </c>
      <c r="K4" s="5" t="inlineStr">
        <is>
          <t>Month 8</t>
        </is>
      </c>
      <c r="L4" s="5" t="inlineStr">
        <is>
          <t>Month 9</t>
        </is>
      </c>
      <c r="M4" s="5" t="inlineStr">
        <is>
          <t>Month 10</t>
        </is>
      </c>
      <c r="N4" s="5" t="inlineStr">
        <is>
          <t>Month 11</t>
        </is>
      </c>
      <c r="O4" s="5" t="inlineStr">
        <is>
          <t>Month 12</t>
        </is>
      </c>
    </row>
    <row r="5">
      <c r="A5" s="6" t="inlineStr">
        <is>
          <t>Month</t>
        </is>
      </c>
      <c r="B5" s="7" t="inlineStr">
        <is>
          <t>Type the month, e.g. Oct 2026</t>
        </is>
      </c>
      <c r="C5" s="8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</row>
    <row r="6">
      <c r="A6" s="10" t="inlineStr">
        <is>
          <t>First response time (hours)</t>
        </is>
      </c>
      <c r="B6" s="11" t="inlineStr">
        <is>
          <t>Median, business hours, replies from a person (Sample of 20 tab, or your help desk)</t>
        </is>
      </c>
      <c r="C6" s="12" t="inlineStr">
        <is>
          <t>Within our promise</t>
        </is>
      </c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</row>
    <row r="7">
      <c r="A7" s="10" t="inlineStr">
        <is>
          <t>Share answered within promise</t>
        </is>
      </c>
      <c r="B7" s="11" t="inlineStr">
        <is>
          <t>Conversations answered within our published reply time</t>
        </is>
      </c>
      <c r="C7" s="12" t="inlineStr">
        <is>
          <t>85% to 90%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</row>
    <row r="8">
      <c r="A8" s="10" t="inlineStr">
        <is>
          <t>Sample size (n)</t>
        </is>
      </c>
      <c r="B8" s="11" t="inlineStr">
        <is>
          <t>Emails or conversations behind the two numbers above</t>
        </is>
      </c>
      <c r="C8" s="12" t="inlineStr">
        <is>
          <t>Show it next to the numbers</t>
        </is>
      </c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5" t="n"/>
      <c r="O8" s="15" t="n"/>
    </row>
    <row r="9">
      <c r="A9" s="10" t="inlineStr">
        <is>
          <t>Resolution time (hours)</t>
        </is>
      </c>
      <c r="B9" s="11" t="inlineStr">
        <is>
          <t>Median, split by type of request</t>
        </is>
      </c>
      <c r="C9" s="12" t="inlineStr">
        <is>
          <t>Under 24 hours (shop) or 48 (software)</t>
        </is>
      </c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  <c r="M9" s="13" t="n"/>
      <c r="N9" s="13" t="n"/>
      <c r="O9" s="13" t="n"/>
    </row>
    <row r="10">
      <c r="A10" s="10" t="inlineStr">
        <is>
          <t>First contact resolution</t>
        </is>
      </c>
      <c r="B10" s="11" t="inlineStr">
        <is>
          <t>No repeat contact on the same issue within 7 days</t>
        </is>
      </c>
      <c r="C10" s="12" t="inlineStr">
        <is>
          <t>70% or more</t>
        </is>
      </c>
      <c r="D10" s="14" t="n"/>
      <c r="E10" s="14" t="n"/>
      <c r="F10" s="14" t="n"/>
      <c r="G10" s="14" t="n"/>
      <c r="H10" s="14" t="n"/>
      <c r="I10" s="14" t="n"/>
      <c r="J10" s="14" t="n"/>
      <c r="K10" s="14" t="n"/>
      <c r="L10" s="14" t="n"/>
      <c r="M10" s="14" t="n"/>
      <c r="N10" s="14" t="n"/>
      <c r="O10" s="14" t="n"/>
    </row>
    <row r="11">
      <c r="A11" s="10" t="inlineStr">
        <is>
          <t>CSAT top ratings</t>
        </is>
      </c>
      <c r="B11" s="11" t="inlineStr">
        <is>
          <t>Count of 4s and 5s (or the top rating on a three-point survey)</t>
        </is>
      </c>
      <c r="C11" s="16" t="inlineStr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</row>
    <row r="12">
      <c r="A12" s="10" t="inlineStr">
        <is>
          <t>CSAT ratings in total</t>
        </is>
      </c>
      <c r="B12" s="11" t="inlineStr">
        <is>
          <t>All ratings, neutral ones included</t>
        </is>
      </c>
      <c r="C12" s="16" t="inlineStr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</row>
    <row r="13">
      <c r="A13" s="10" t="inlineStr">
        <is>
          <t>CSAT (three-month rolling)</t>
        </is>
      </c>
      <c r="B13" s="11" t="inlineStr">
        <is>
          <t>Top ratings / all ratings, last three months</t>
        </is>
      </c>
      <c r="C13" s="12" t="inlineStr">
        <is>
          <t>80% to 90%</t>
        </is>
      </c>
      <c r="D13" s="17">
        <f>IF(OR(D12="",SUM(D12:D12)=0),"",SUM(D11:D11)/SUM(D12:D12))</f>
        <v/>
      </c>
      <c r="E13" s="17">
        <f>IF(OR(E12="",SUM(D12:E12)=0),"",SUM(D11:E11)/SUM(D12:E12))</f>
        <v/>
      </c>
      <c r="F13" s="17">
        <f>IF(OR(F12="",SUM(D12:F12)=0),"",SUM(D11:F11)/SUM(D12:F12))</f>
        <v/>
      </c>
      <c r="G13" s="17">
        <f>IF(OR(G12="",SUM(E12:G12)=0),"",SUM(E11:G11)/SUM(E12:G12))</f>
        <v/>
      </c>
      <c r="H13" s="17">
        <f>IF(OR(H12="",SUM(F12:H12)=0),"",SUM(F11:H11)/SUM(F12:H12))</f>
        <v/>
      </c>
      <c r="I13" s="17">
        <f>IF(OR(I12="",SUM(G12:I12)=0),"",SUM(G11:I11)/SUM(G12:I12))</f>
        <v/>
      </c>
      <c r="J13" s="17">
        <f>IF(OR(J12="",SUM(H12:J12)=0),"",SUM(H11:J11)/SUM(H12:J12))</f>
        <v/>
      </c>
      <c r="K13" s="17">
        <f>IF(OR(K12="",SUM(I12:K12)=0),"",SUM(I11:K11)/SUM(I12:K12))</f>
        <v/>
      </c>
      <c r="L13" s="17">
        <f>IF(OR(L12="",SUM(J12:L12)=0),"",SUM(J11:L11)/SUM(J12:L12))</f>
        <v/>
      </c>
      <c r="M13" s="17">
        <f>IF(OR(M12="",SUM(K12:M12)=0),"",SUM(K11:M11)/SUM(K12:M12))</f>
        <v/>
      </c>
      <c r="N13" s="17">
        <f>IF(OR(N12="",SUM(L12:N12)=0),"",SUM(L11:N11)/SUM(L12:N12))</f>
        <v/>
      </c>
      <c r="O13" s="17">
        <f>IF(OR(O12="",SUM(M12:O12)=0),"",SUM(M11:O11)/SUM(M12:O12))</f>
        <v/>
      </c>
    </row>
    <row r="14">
      <c r="A14" s="10" t="inlineStr">
        <is>
          <t>Replies behind CSAT (n)</t>
        </is>
      </c>
      <c r="B14" s="11" t="inlineStr">
        <is>
          <t>All ratings, last three months</t>
        </is>
      </c>
      <c r="C14" s="12" t="inlineStr">
        <is>
          <t>Show it next to the score</t>
        </is>
      </c>
      <c r="D14" s="18">
        <f>IF(OR(D12="",SUM(D12:D12)=0),"",SUM(D12:D12))</f>
        <v/>
      </c>
      <c r="E14" s="18">
        <f>IF(OR(E12="",SUM(D12:E12)=0),"",SUM(D12:E12))</f>
        <v/>
      </c>
      <c r="F14" s="18">
        <f>IF(OR(F12="",SUM(D12:F12)=0),"",SUM(D12:F12))</f>
        <v/>
      </c>
      <c r="G14" s="18">
        <f>IF(OR(G12="",SUM(E12:G12)=0),"",SUM(E12:G12))</f>
        <v/>
      </c>
      <c r="H14" s="18">
        <f>IF(OR(H12="",SUM(F12:H12)=0),"",SUM(F12:H12))</f>
        <v/>
      </c>
      <c r="I14" s="18">
        <f>IF(OR(I12="",SUM(G12:I12)=0),"",SUM(G12:I12))</f>
        <v/>
      </c>
      <c r="J14" s="18">
        <f>IF(OR(J12="",SUM(H12:J12)=0),"",SUM(H12:J12))</f>
        <v/>
      </c>
      <c r="K14" s="18">
        <f>IF(OR(K12="",SUM(I12:K12)=0),"",SUM(I12:K12))</f>
        <v/>
      </c>
      <c r="L14" s="18">
        <f>IF(OR(L12="",SUM(J12:L12)=0),"",SUM(J12:L12))</f>
        <v/>
      </c>
      <c r="M14" s="18">
        <f>IF(OR(M12="",SUM(K12:M12)=0),"",SUM(K12:M12))</f>
        <v/>
      </c>
      <c r="N14" s="18">
        <f>IF(OR(N12="",SUM(L12:N12)=0),"",SUM(L12:N12))</f>
        <v/>
      </c>
      <c r="O14" s="18">
        <f>IF(OR(O12="",SUM(M12:O12)=0),"",SUM(M12:O12))</f>
        <v/>
      </c>
    </row>
    <row r="15">
      <c r="A15" s="10" t="inlineStr">
        <is>
          <t>Conversations this month</t>
        </is>
      </c>
      <c r="B15" s="11" t="inlineStr">
        <is>
          <t>New conversations or tickets</t>
        </is>
      </c>
      <c r="C15" s="16" t="inlineStr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</row>
    <row r="16">
      <c r="A16" s="10" t="inlineStr">
        <is>
          <t>Active customers (or orders)</t>
        </is>
      </c>
      <c r="B16" s="11" t="inlineStr">
        <is>
          <t>Pick one and keep it</t>
        </is>
      </c>
      <c r="C16" s="16" t="inlineStr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</row>
    <row r="17">
      <c r="A17" s="10" t="inlineStr">
        <is>
          <t>Tickets per 100 customers</t>
        </is>
      </c>
      <c r="B17" s="11" t="inlineStr">
        <is>
          <t>Conversations / active customers x 100</t>
        </is>
      </c>
      <c r="C17" s="12" t="inlineStr">
        <is>
          <t>Falling for the reasons you fixed</t>
        </is>
      </c>
      <c r="D17" s="19">
        <f>IF(OR(D15="",D16="",D16=0),"",D15/D16*100)</f>
        <v/>
      </c>
      <c r="E17" s="19">
        <f>IF(OR(E15="",E16="",E16=0),"",E15/E16*100)</f>
        <v/>
      </c>
      <c r="F17" s="19">
        <f>IF(OR(F15="",F16="",F16=0),"",F15/F16*100)</f>
        <v/>
      </c>
      <c r="G17" s="19">
        <f>IF(OR(G15="",G16="",G16=0),"",G15/G16*100)</f>
        <v/>
      </c>
      <c r="H17" s="19">
        <f>IF(OR(H15="",H16="",H16=0),"",H15/H16*100)</f>
        <v/>
      </c>
      <c r="I17" s="19">
        <f>IF(OR(I15="",I16="",I16=0),"",I15/I16*100)</f>
        <v/>
      </c>
      <c r="J17" s="19">
        <f>IF(OR(J15="",J16="",J16=0),"",J15/J16*100)</f>
        <v/>
      </c>
      <c r="K17" s="19">
        <f>IF(OR(K15="",K16="",K16=0),"",K15/K16*100)</f>
        <v/>
      </c>
      <c r="L17" s="19">
        <f>IF(OR(L15="",L16="",L16=0),"",L15/L16*100)</f>
        <v/>
      </c>
      <c r="M17" s="19">
        <f>IF(OR(M15="",M16="",M16=0),"",M15/M16*100)</f>
        <v/>
      </c>
      <c r="N17" s="19">
        <f>IF(OR(N15="",N16="",N16=0),"",N15/N16*100)</f>
        <v/>
      </c>
      <c r="O17" s="19">
        <f>IF(OR(O15="",O16="",O16=0),"",O15/O16*100)</f>
        <v/>
      </c>
    </row>
    <row r="18">
      <c r="A18" s="10" t="inlineStr">
        <is>
          <t>Hours a week on support</t>
        </is>
      </c>
      <c r="B18" s="11" t="inlineStr">
        <is>
          <t>Time one normal week each month</t>
        </is>
      </c>
      <c r="C18" s="12" t="inlineStr">
        <is>
          <t>Below your next-step trigger</t>
        </is>
      </c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inlineStr">
        <is>
          <t>Questions the chatbot answered without a person</t>
        </is>
      </c>
      <c r="B19" s="11" t="inlineStr">
        <is>
          <t>With a chatbot: from its own analytics; read 20 of its conversations a month to check the answers</t>
        </is>
      </c>
      <c r="C19" s="12" t="inlineStr">
        <is>
          <t>Rising for the topics it covers</t>
        </is>
      </c>
      <c r="D19" s="14" t="n"/>
      <c r="E19" s="14" t="n"/>
      <c r="F19" s="14" t="n"/>
      <c r="G19" s="14" t="n"/>
      <c r="H19" s="14" t="n"/>
      <c r="I19" s="14" t="n"/>
      <c r="J19" s="14" t="n"/>
      <c r="K19" s="14" t="n"/>
      <c r="L19" s="14" t="n"/>
      <c r="M19" s="14" t="n"/>
      <c r="N19" s="14" t="n"/>
      <c r="O19" s="14" t="n"/>
    </row>
    <row r="20">
      <c r="A20" s="10" t="inlineStr">
        <is>
          <t>Time to a person after a handover (hours)</t>
        </is>
      </c>
      <c r="B20" s="11" t="inlineStr">
        <is>
          <t>With a chatbot: median from the Handover sample tab</t>
        </is>
      </c>
      <c r="C20" s="12" t="inlineStr">
        <is>
          <t>Within our promise</t>
        </is>
      </c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</row>
    <row r="21" ht="48" customHeight="1">
      <c r="A21" s="10" t="inlineStr">
        <is>
          <t>Note</t>
        </is>
      </c>
      <c r="B21" s="11" t="inlineStr">
        <is>
          <t>What changed, and the one fix for next month</t>
        </is>
      </c>
      <c r="C21" s="16" t="inlineStr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  <c r="O21" s="20" t="n"/>
    </row>
    <row r="23">
      <c r="A23" s="4" t="inlineStr">
        <is>
          <t>Percentages: type 85% (or 0.85). Hours: type 3.5 for three and a half hours. CSAT rolls up the last three months automatically, so a slow month doesn't swing it.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6" customWidth="1" min="1" max="1"/>
    <col width="36" customWidth="1" min="2" max="2"/>
    <col width="38" customWidth="1" min="3" max="3"/>
    <col width="20" customWidth="1" min="4" max="4"/>
    <col width="14" customWidth="1" min="5" max="5"/>
    <col width="14" customWidth="1" min="6" max="6"/>
    <col width="18" customWidth="1" min="7" max="7"/>
  </cols>
  <sheetData>
    <row r="1">
      <c r="A1" s="1" t="inlineStr">
        <is>
          <t>Sample of 20</t>
        </is>
      </c>
    </row>
    <row r="2">
      <c r="A2" s="4" t="inlineStr">
        <is>
          <t>Once a month, log 20 customer emails from the week before last (for example, the first four each weekday), so each one has had 7 days to come back. White cells are yours.</t>
        </is>
      </c>
    </row>
    <row r="3">
      <c r="A3" s="21" t="inlineStr">
        <is>
          <t>Opening time</t>
        </is>
      </c>
      <c r="B3" s="22" t="n">
        <v>0.375</v>
      </c>
      <c r="C3" s="4" t="inlineStr">
        <is>
          <t>Working days are Monday to Friday. Change the times to the hours you work.</t>
        </is>
      </c>
    </row>
    <row r="4">
      <c r="A4" s="21" t="inlineStr">
        <is>
          <t>Closing time</t>
        </is>
      </c>
      <c r="B4" s="22" t="n">
        <v>0.7291666666666666</v>
      </c>
    </row>
    <row r="5">
      <c r="A5" s="21" t="inlineStr">
        <is>
          <t>Promised reply (business hours)</t>
        </is>
      </c>
      <c r="B5" s="23" t="n">
        <v>4</v>
      </c>
    </row>
    <row r="8" ht="34" customHeight="1">
      <c r="A8" s="5" t="inlineStr">
        <is>
          <t>#</t>
        </is>
      </c>
      <c r="B8" s="5" t="inlineStr">
        <is>
          <t>Received (date and time)</t>
        </is>
      </c>
      <c r="C8" s="5" t="inlineStr">
        <is>
          <t>First reply from a person (date and time)</t>
        </is>
      </c>
      <c r="D8" s="5" t="inlineStr">
        <is>
          <t>Business hours to first reply</t>
        </is>
      </c>
      <c r="E8" s="5" t="inlineStr">
        <is>
          <t>Within promise?</t>
        </is>
      </c>
      <c r="F8" s="5" t="inlineStr">
        <is>
          <t>Replies to close</t>
        </is>
      </c>
      <c r="G8" s="5" t="inlineStr">
        <is>
          <t>Came back within 7 days? (Y/N)</t>
        </is>
      </c>
    </row>
    <row r="9">
      <c r="A9" s="24" t="n">
        <v>1</v>
      </c>
      <c r="B9" s="25" t="n"/>
      <c r="C9" s="25" t="n"/>
      <c r="D9" s="26">
        <f>IF(OR(B9="",C9=""),"",24*((NETWORKDAYS(B9,C9)-1)*($B$4-$B$3)+IF(NETWORKDAYS(C9,C9),MEDIAN(MOD(C9,1),$B$4,$B$3),$B$4)-MEDIAN(NETWORKDAYS(B9,B9)*MOD(B9,1),$B$4,$B$3)))</f>
        <v/>
      </c>
      <c r="E9" s="27">
        <f>IF(D9="","",IF(D9&lt;=$B$5,"Yes","No"))</f>
        <v/>
      </c>
      <c r="F9" s="20" t="n"/>
      <c r="G9" s="20" t="n"/>
    </row>
    <row r="10">
      <c r="A10" s="24" t="n">
        <v>2</v>
      </c>
      <c r="B10" s="25" t="n"/>
      <c r="C10" s="25" t="n"/>
      <c r="D10" s="26">
        <f>IF(OR(B10="",C10=""),"",24*((NETWORKDAYS(B10,C10)-1)*($B$4-$B$3)+IF(NETWORKDAYS(C10,C10),MEDIAN(MOD(C10,1),$B$4,$B$3),$B$4)-MEDIAN(NETWORKDAYS(B10,B10)*MOD(B10,1),$B$4,$B$3)))</f>
        <v/>
      </c>
      <c r="E10" s="27">
        <f>IF(D10="","",IF(D10&lt;=$B$5,"Yes","No"))</f>
        <v/>
      </c>
      <c r="F10" s="20" t="n"/>
      <c r="G10" s="20" t="n"/>
    </row>
    <row r="11">
      <c r="A11" s="24" t="n">
        <v>3</v>
      </c>
      <c r="B11" s="25" t="n"/>
      <c r="C11" s="25" t="n"/>
      <c r="D11" s="26">
        <f>IF(OR(B11="",C11=""),"",24*((NETWORKDAYS(B11,C11)-1)*($B$4-$B$3)+IF(NETWORKDAYS(C11,C11),MEDIAN(MOD(C11,1),$B$4,$B$3),$B$4)-MEDIAN(NETWORKDAYS(B11,B11)*MOD(B11,1),$B$4,$B$3)))</f>
        <v/>
      </c>
      <c r="E11" s="27">
        <f>IF(D11="","",IF(D11&lt;=$B$5,"Yes","No"))</f>
        <v/>
      </c>
      <c r="F11" s="20" t="n"/>
      <c r="G11" s="20" t="n"/>
    </row>
    <row r="12">
      <c r="A12" s="24" t="n">
        <v>4</v>
      </c>
      <c r="B12" s="25" t="n"/>
      <c r="C12" s="25" t="n"/>
      <c r="D12" s="26">
        <f>IF(OR(B12="",C12=""),"",24*((NETWORKDAYS(B12,C12)-1)*($B$4-$B$3)+IF(NETWORKDAYS(C12,C12),MEDIAN(MOD(C12,1),$B$4,$B$3),$B$4)-MEDIAN(NETWORKDAYS(B12,B12)*MOD(B12,1),$B$4,$B$3)))</f>
        <v/>
      </c>
      <c r="E12" s="27">
        <f>IF(D12="","",IF(D12&lt;=$B$5,"Yes","No"))</f>
        <v/>
      </c>
      <c r="F12" s="20" t="n"/>
      <c r="G12" s="20" t="n"/>
    </row>
    <row r="13">
      <c r="A13" s="24" t="n">
        <v>5</v>
      </c>
      <c r="B13" s="25" t="n"/>
      <c r="C13" s="25" t="n"/>
      <c r="D13" s="26">
        <f>IF(OR(B13="",C13=""),"",24*((NETWORKDAYS(B13,C13)-1)*($B$4-$B$3)+IF(NETWORKDAYS(C13,C13),MEDIAN(MOD(C13,1),$B$4,$B$3),$B$4)-MEDIAN(NETWORKDAYS(B13,B13)*MOD(B13,1),$B$4,$B$3)))</f>
        <v/>
      </c>
      <c r="E13" s="27">
        <f>IF(D13="","",IF(D13&lt;=$B$5,"Yes","No"))</f>
        <v/>
      </c>
      <c r="F13" s="20" t="n"/>
      <c r="G13" s="20" t="n"/>
    </row>
    <row r="14">
      <c r="A14" s="24" t="n">
        <v>6</v>
      </c>
      <c r="B14" s="25" t="n"/>
      <c r="C14" s="25" t="n"/>
      <c r="D14" s="26">
        <f>IF(OR(B14="",C14=""),"",24*((NETWORKDAYS(B14,C14)-1)*($B$4-$B$3)+IF(NETWORKDAYS(C14,C14),MEDIAN(MOD(C14,1),$B$4,$B$3),$B$4)-MEDIAN(NETWORKDAYS(B14,B14)*MOD(B14,1),$B$4,$B$3)))</f>
        <v/>
      </c>
      <c r="E14" s="27">
        <f>IF(D14="","",IF(D14&lt;=$B$5,"Yes","No"))</f>
        <v/>
      </c>
      <c r="F14" s="20" t="n"/>
      <c r="G14" s="20" t="n"/>
    </row>
    <row r="15">
      <c r="A15" s="24" t="n">
        <v>7</v>
      </c>
      <c r="B15" s="25" t="n"/>
      <c r="C15" s="25" t="n"/>
      <c r="D15" s="26">
        <f>IF(OR(B15="",C15=""),"",24*((NETWORKDAYS(B15,C15)-1)*($B$4-$B$3)+IF(NETWORKDAYS(C15,C15),MEDIAN(MOD(C15,1),$B$4,$B$3),$B$4)-MEDIAN(NETWORKDAYS(B15,B15)*MOD(B15,1),$B$4,$B$3)))</f>
        <v/>
      </c>
      <c r="E15" s="27">
        <f>IF(D15="","",IF(D15&lt;=$B$5,"Yes","No"))</f>
        <v/>
      </c>
      <c r="F15" s="20" t="n"/>
      <c r="G15" s="20" t="n"/>
    </row>
    <row r="16">
      <c r="A16" s="24" t="n">
        <v>8</v>
      </c>
      <c r="B16" s="25" t="n"/>
      <c r="C16" s="25" t="n"/>
      <c r="D16" s="26">
        <f>IF(OR(B16="",C16=""),"",24*((NETWORKDAYS(B16,C16)-1)*($B$4-$B$3)+IF(NETWORKDAYS(C16,C16),MEDIAN(MOD(C16,1),$B$4,$B$3),$B$4)-MEDIAN(NETWORKDAYS(B16,B16)*MOD(B16,1),$B$4,$B$3)))</f>
        <v/>
      </c>
      <c r="E16" s="27">
        <f>IF(D16="","",IF(D16&lt;=$B$5,"Yes","No"))</f>
        <v/>
      </c>
      <c r="F16" s="20" t="n"/>
      <c r="G16" s="20" t="n"/>
    </row>
    <row r="17">
      <c r="A17" s="24" t="n">
        <v>9</v>
      </c>
      <c r="B17" s="25" t="n"/>
      <c r="C17" s="25" t="n"/>
      <c r="D17" s="26">
        <f>IF(OR(B17="",C17=""),"",24*((NETWORKDAYS(B17,C17)-1)*($B$4-$B$3)+IF(NETWORKDAYS(C17,C17),MEDIAN(MOD(C17,1),$B$4,$B$3),$B$4)-MEDIAN(NETWORKDAYS(B17,B17)*MOD(B17,1),$B$4,$B$3)))</f>
        <v/>
      </c>
      <c r="E17" s="27">
        <f>IF(D17="","",IF(D17&lt;=$B$5,"Yes","No"))</f>
        <v/>
      </c>
      <c r="F17" s="20" t="n"/>
      <c r="G17" s="20" t="n"/>
    </row>
    <row r="18">
      <c r="A18" s="24" t="n">
        <v>10</v>
      </c>
      <c r="B18" s="25" t="n"/>
      <c r="C18" s="25" t="n"/>
      <c r="D18" s="26">
        <f>IF(OR(B18="",C18=""),"",24*((NETWORKDAYS(B18,C18)-1)*($B$4-$B$3)+IF(NETWORKDAYS(C18,C18),MEDIAN(MOD(C18,1),$B$4,$B$3),$B$4)-MEDIAN(NETWORKDAYS(B18,B18)*MOD(B18,1),$B$4,$B$3)))</f>
        <v/>
      </c>
      <c r="E18" s="27">
        <f>IF(D18="","",IF(D18&lt;=$B$5,"Yes","No"))</f>
        <v/>
      </c>
      <c r="F18" s="20" t="n"/>
      <c r="G18" s="20" t="n"/>
    </row>
    <row r="19">
      <c r="A19" s="24" t="n">
        <v>11</v>
      </c>
      <c r="B19" s="25" t="n"/>
      <c r="C19" s="25" t="n"/>
      <c r="D19" s="26">
        <f>IF(OR(B19="",C19=""),"",24*((NETWORKDAYS(B19,C19)-1)*($B$4-$B$3)+IF(NETWORKDAYS(C19,C19),MEDIAN(MOD(C19,1),$B$4,$B$3),$B$4)-MEDIAN(NETWORKDAYS(B19,B19)*MOD(B19,1),$B$4,$B$3)))</f>
        <v/>
      </c>
      <c r="E19" s="27">
        <f>IF(D19="","",IF(D19&lt;=$B$5,"Yes","No"))</f>
        <v/>
      </c>
      <c r="F19" s="20" t="n"/>
      <c r="G19" s="20" t="n"/>
    </row>
    <row r="20">
      <c r="A20" s="24" t="n">
        <v>12</v>
      </c>
      <c r="B20" s="25" t="n"/>
      <c r="C20" s="25" t="n"/>
      <c r="D20" s="26">
        <f>IF(OR(B20="",C20=""),"",24*((NETWORKDAYS(B20,C20)-1)*($B$4-$B$3)+IF(NETWORKDAYS(C20,C20),MEDIAN(MOD(C20,1),$B$4,$B$3),$B$4)-MEDIAN(NETWORKDAYS(B20,B20)*MOD(B20,1),$B$4,$B$3)))</f>
        <v/>
      </c>
      <c r="E20" s="27">
        <f>IF(D20="","",IF(D20&lt;=$B$5,"Yes","No"))</f>
        <v/>
      </c>
      <c r="F20" s="20" t="n"/>
      <c r="G20" s="20" t="n"/>
    </row>
    <row r="21">
      <c r="A21" s="24" t="n">
        <v>13</v>
      </c>
      <c r="B21" s="25" t="n"/>
      <c r="C21" s="25" t="n"/>
      <c r="D21" s="26">
        <f>IF(OR(B21="",C21=""),"",24*((NETWORKDAYS(B21,C21)-1)*($B$4-$B$3)+IF(NETWORKDAYS(C21,C21),MEDIAN(MOD(C21,1),$B$4,$B$3),$B$4)-MEDIAN(NETWORKDAYS(B21,B21)*MOD(B21,1),$B$4,$B$3)))</f>
        <v/>
      </c>
      <c r="E21" s="27">
        <f>IF(D21="","",IF(D21&lt;=$B$5,"Yes","No"))</f>
        <v/>
      </c>
      <c r="F21" s="20" t="n"/>
      <c r="G21" s="20" t="n"/>
    </row>
    <row r="22">
      <c r="A22" s="24" t="n">
        <v>14</v>
      </c>
      <c r="B22" s="25" t="n"/>
      <c r="C22" s="25" t="n"/>
      <c r="D22" s="26">
        <f>IF(OR(B22="",C22=""),"",24*((NETWORKDAYS(B22,C22)-1)*($B$4-$B$3)+IF(NETWORKDAYS(C22,C22),MEDIAN(MOD(C22,1),$B$4,$B$3),$B$4)-MEDIAN(NETWORKDAYS(B22,B22)*MOD(B22,1),$B$4,$B$3)))</f>
        <v/>
      </c>
      <c r="E22" s="27">
        <f>IF(D22="","",IF(D22&lt;=$B$5,"Yes","No"))</f>
        <v/>
      </c>
      <c r="F22" s="20" t="n"/>
      <c r="G22" s="20" t="n"/>
    </row>
    <row r="23">
      <c r="A23" s="24" t="n">
        <v>15</v>
      </c>
      <c r="B23" s="25" t="n"/>
      <c r="C23" s="25" t="n"/>
      <c r="D23" s="26">
        <f>IF(OR(B23="",C23=""),"",24*((NETWORKDAYS(B23,C23)-1)*($B$4-$B$3)+IF(NETWORKDAYS(C23,C23),MEDIAN(MOD(C23,1),$B$4,$B$3),$B$4)-MEDIAN(NETWORKDAYS(B23,B23)*MOD(B23,1),$B$4,$B$3)))</f>
        <v/>
      </c>
      <c r="E23" s="27">
        <f>IF(D23="","",IF(D23&lt;=$B$5,"Yes","No"))</f>
        <v/>
      </c>
      <c r="F23" s="20" t="n"/>
      <c r="G23" s="20" t="n"/>
    </row>
    <row r="24">
      <c r="A24" s="24" t="n">
        <v>16</v>
      </c>
      <c r="B24" s="25" t="n"/>
      <c r="C24" s="25" t="n"/>
      <c r="D24" s="26">
        <f>IF(OR(B24="",C24=""),"",24*((NETWORKDAYS(B24,C24)-1)*($B$4-$B$3)+IF(NETWORKDAYS(C24,C24),MEDIAN(MOD(C24,1),$B$4,$B$3),$B$4)-MEDIAN(NETWORKDAYS(B24,B24)*MOD(B24,1),$B$4,$B$3)))</f>
        <v/>
      </c>
      <c r="E24" s="27">
        <f>IF(D24="","",IF(D24&lt;=$B$5,"Yes","No"))</f>
        <v/>
      </c>
      <c r="F24" s="20" t="n"/>
      <c r="G24" s="20" t="n"/>
    </row>
    <row r="25">
      <c r="A25" s="24" t="n">
        <v>17</v>
      </c>
      <c r="B25" s="25" t="n"/>
      <c r="C25" s="25" t="n"/>
      <c r="D25" s="26">
        <f>IF(OR(B25="",C25=""),"",24*((NETWORKDAYS(B25,C25)-1)*($B$4-$B$3)+IF(NETWORKDAYS(C25,C25),MEDIAN(MOD(C25,1),$B$4,$B$3),$B$4)-MEDIAN(NETWORKDAYS(B25,B25)*MOD(B25,1),$B$4,$B$3)))</f>
        <v/>
      </c>
      <c r="E25" s="27">
        <f>IF(D25="","",IF(D25&lt;=$B$5,"Yes","No"))</f>
        <v/>
      </c>
      <c r="F25" s="20" t="n"/>
      <c r="G25" s="20" t="n"/>
    </row>
    <row r="26">
      <c r="A26" s="24" t="n">
        <v>18</v>
      </c>
      <c r="B26" s="25" t="n"/>
      <c r="C26" s="25" t="n"/>
      <c r="D26" s="26">
        <f>IF(OR(B26="",C26=""),"",24*((NETWORKDAYS(B26,C26)-1)*($B$4-$B$3)+IF(NETWORKDAYS(C26,C26),MEDIAN(MOD(C26,1),$B$4,$B$3),$B$4)-MEDIAN(NETWORKDAYS(B26,B26)*MOD(B26,1),$B$4,$B$3)))</f>
        <v/>
      </c>
      <c r="E26" s="27">
        <f>IF(D26="","",IF(D26&lt;=$B$5,"Yes","No"))</f>
        <v/>
      </c>
      <c r="F26" s="20" t="n"/>
      <c r="G26" s="20" t="n"/>
    </row>
    <row r="27">
      <c r="A27" s="24" t="n">
        <v>19</v>
      </c>
      <c r="B27" s="25" t="n"/>
      <c r="C27" s="25" t="n"/>
      <c r="D27" s="26">
        <f>IF(OR(B27="",C27=""),"",24*((NETWORKDAYS(B27,C27)-1)*($B$4-$B$3)+IF(NETWORKDAYS(C27,C27),MEDIAN(MOD(C27,1),$B$4,$B$3),$B$4)-MEDIAN(NETWORKDAYS(B27,B27)*MOD(B27,1),$B$4,$B$3)))</f>
        <v/>
      </c>
      <c r="E27" s="27">
        <f>IF(D27="","",IF(D27&lt;=$B$5,"Yes","No"))</f>
        <v/>
      </c>
      <c r="F27" s="20" t="n"/>
      <c r="G27" s="20" t="n"/>
    </row>
    <row r="28">
      <c r="A28" s="24" t="n">
        <v>20</v>
      </c>
      <c r="B28" s="25" t="n"/>
      <c r="C28" s="25" t="n"/>
      <c r="D28" s="26">
        <f>IF(OR(B28="",C28=""),"",24*((NETWORKDAYS(B28,C28)-1)*($B$4-$B$3)+IF(NETWORKDAYS(C28,C28),MEDIAN(MOD(C28,1),$B$4,$B$3),$B$4)-MEDIAN(NETWORKDAYS(B28,B28)*MOD(B28,1),$B$4,$B$3)))</f>
        <v/>
      </c>
      <c r="E28" s="27">
        <f>IF(D28="","",IF(D28&lt;=$B$5,"Yes","No"))</f>
        <v/>
      </c>
      <c r="F28" s="20" t="n"/>
      <c r="G28" s="20" t="n"/>
    </row>
    <row r="30">
      <c r="B30" s="21" t="inlineStr">
        <is>
          <t>Median business hours to first reply</t>
        </is>
      </c>
      <c r="D30" s="28">
        <f>IF(COUNT(D9:D28)=0,"",MEDIAN(D9:D28))</f>
        <v/>
      </c>
    </row>
    <row r="31">
      <c r="B31" s="21" t="inlineStr">
        <is>
          <t>Share answered within your promise</t>
        </is>
      </c>
      <c r="D31" s="29">
        <f>IF(COUNT(D9:D28)=0,"",COUNTIF(E9:E28,"Yes")/COUNT(D9:D28))</f>
        <v/>
      </c>
    </row>
    <row r="32">
      <c r="B32" s="21" t="inlineStr">
        <is>
          <t>Sample size (n)</t>
        </is>
      </c>
      <c r="D32" s="30">
        <f>COUNT(D9:D28)</f>
        <v/>
      </c>
    </row>
    <row r="33">
      <c r="B33" s="21" t="inlineStr">
        <is>
          <t>Resolved in one reply</t>
        </is>
      </c>
      <c r="D33" s="29">
        <f>IF(COUNT(F9:F28)=0,"",COUNTIF(F9:F28,1)/COUNT(F9:F28))</f>
        <v/>
      </c>
    </row>
    <row r="34">
      <c r="B34" s="21" t="inlineStr">
        <is>
          <t>No repeat contact within 7 days</t>
        </is>
      </c>
      <c r="D34" s="29">
        <f>IF(COUNTA(G9:G28)=0,"",COUNTIF(G9:G28,"N")/COUNTA(G9:G28))</f>
        <v/>
      </c>
    </row>
    <row r="36">
      <c r="B36" s="4" t="inlineStr">
        <is>
          <t>Copy the median, the shares and n into the Monthly scorecard. A sample is an estimate, so watch the trend.</t>
        </is>
      </c>
    </row>
  </sheetData>
  <dataValidations count="1">
    <dataValidation sqref="G9 G10 G11 G12 G13 G14 G15 G16 G17 G18 G19 G20 G21 G22 G23 G24 G25 G26 G27 G28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6" customWidth="1" min="1" max="1"/>
    <col width="36" customWidth="1" min="2" max="2"/>
    <col width="38" customWidth="1" min="3" max="3"/>
    <col width="20" customWidth="1" min="4" max="4"/>
    <col width="14" customWidth="1" min="5" max="5"/>
    <col width="14" customWidth="1" min="6" max="6"/>
    <col width="18" customWidth="1" min="7" max="7"/>
  </cols>
  <sheetData>
    <row r="1">
      <c r="A1" s="1" t="inlineStr">
        <is>
          <t>Handover sample (with a chatbot)</t>
        </is>
      </c>
    </row>
    <row r="2">
      <c r="A2" s="4" t="inlineStr">
        <is>
          <t>Once a month, log up to 20 conversations the chatbot passed to a person: when the customer asked for a person, and when a person first replied. White cells are yours.</t>
        </is>
      </c>
    </row>
    <row r="3">
      <c r="A3" s="21" t="inlineStr">
        <is>
          <t>Opening time</t>
        </is>
      </c>
      <c r="B3" s="22">
        <f>'Sample of 20'!B3</f>
        <v/>
      </c>
      <c r="C3" s="4" t="inlineStr">
        <is>
          <t>These follow the Sample of 20 tab. Type over them if handovers have a different promise.</t>
        </is>
      </c>
    </row>
    <row r="4">
      <c r="A4" s="21" t="inlineStr">
        <is>
          <t>Closing time</t>
        </is>
      </c>
      <c r="B4" s="22">
        <f>'Sample of 20'!B4</f>
        <v/>
      </c>
    </row>
    <row r="5">
      <c r="A5" s="21" t="inlineStr">
        <is>
          <t>Promised reply (business hours)</t>
        </is>
      </c>
      <c r="B5" s="23">
        <f>'Sample of 20'!B5</f>
        <v/>
      </c>
    </row>
    <row r="8" ht="34" customHeight="1">
      <c r="A8" s="5" t="inlineStr">
        <is>
          <t>#</t>
        </is>
      </c>
      <c r="B8" s="5" t="inlineStr">
        <is>
          <t>Customer asked for a person (date and time)</t>
        </is>
      </c>
      <c r="C8" s="5" t="inlineStr">
        <is>
          <t>First reply from a person (date and time)</t>
        </is>
      </c>
      <c r="D8" s="5" t="inlineStr">
        <is>
          <t>Business hours to a person</t>
        </is>
      </c>
      <c r="E8" s="5" t="inlineStr">
        <is>
          <t>Within promise?</t>
        </is>
      </c>
    </row>
    <row r="9">
      <c r="A9" s="24" t="n">
        <v>1</v>
      </c>
      <c r="B9" s="25" t="n"/>
      <c r="C9" s="25" t="n"/>
      <c r="D9" s="26">
        <f>IF(OR(B9="",C9=""),"",24*((NETWORKDAYS(B9,C9)-1)*($B$4-$B$3)+IF(NETWORKDAYS(C9,C9),MEDIAN(MOD(C9,1),$B$4,$B$3),$B$4)-MEDIAN(NETWORKDAYS(B9,B9)*MOD(B9,1),$B$4,$B$3)))</f>
        <v/>
      </c>
      <c r="E9" s="27">
        <f>IF(D9="","",IF(D9&lt;=$B$5,"Yes","No"))</f>
        <v/>
      </c>
    </row>
    <row r="10">
      <c r="A10" s="24" t="n">
        <v>2</v>
      </c>
      <c r="B10" s="25" t="n"/>
      <c r="C10" s="25" t="n"/>
      <c r="D10" s="26">
        <f>IF(OR(B10="",C10=""),"",24*((NETWORKDAYS(B10,C10)-1)*($B$4-$B$3)+IF(NETWORKDAYS(C10,C10),MEDIAN(MOD(C10,1),$B$4,$B$3),$B$4)-MEDIAN(NETWORKDAYS(B10,B10)*MOD(B10,1),$B$4,$B$3)))</f>
        <v/>
      </c>
      <c r="E10" s="27">
        <f>IF(D10="","",IF(D10&lt;=$B$5,"Yes","No"))</f>
        <v/>
      </c>
    </row>
    <row r="11">
      <c r="A11" s="24" t="n">
        <v>3</v>
      </c>
      <c r="B11" s="25" t="n"/>
      <c r="C11" s="25" t="n"/>
      <c r="D11" s="26">
        <f>IF(OR(B11="",C11=""),"",24*((NETWORKDAYS(B11,C11)-1)*($B$4-$B$3)+IF(NETWORKDAYS(C11,C11),MEDIAN(MOD(C11,1),$B$4,$B$3),$B$4)-MEDIAN(NETWORKDAYS(B11,B11)*MOD(B11,1),$B$4,$B$3)))</f>
        <v/>
      </c>
      <c r="E11" s="27">
        <f>IF(D11="","",IF(D11&lt;=$B$5,"Yes","No"))</f>
        <v/>
      </c>
    </row>
    <row r="12">
      <c r="A12" s="24" t="n">
        <v>4</v>
      </c>
      <c r="B12" s="25" t="n"/>
      <c r="C12" s="25" t="n"/>
      <c r="D12" s="26">
        <f>IF(OR(B12="",C12=""),"",24*((NETWORKDAYS(B12,C12)-1)*($B$4-$B$3)+IF(NETWORKDAYS(C12,C12),MEDIAN(MOD(C12,1),$B$4,$B$3),$B$4)-MEDIAN(NETWORKDAYS(B12,B12)*MOD(B12,1),$B$4,$B$3)))</f>
        <v/>
      </c>
      <c r="E12" s="27">
        <f>IF(D12="","",IF(D12&lt;=$B$5,"Yes","No"))</f>
        <v/>
      </c>
    </row>
    <row r="13">
      <c r="A13" s="24" t="n">
        <v>5</v>
      </c>
      <c r="B13" s="25" t="n"/>
      <c r="C13" s="25" t="n"/>
      <c r="D13" s="26">
        <f>IF(OR(B13="",C13=""),"",24*((NETWORKDAYS(B13,C13)-1)*($B$4-$B$3)+IF(NETWORKDAYS(C13,C13),MEDIAN(MOD(C13,1),$B$4,$B$3),$B$4)-MEDIAN(NETWORKDAYS(B13,B13)*MOD(B13,1),$B$4,$B$3)))</f>
        <v/>
      </c>
      <c r="E13" s="27">
        <f>IF(D13="","",IF(D13&lt;=$B$5,"Yes","No"))</f>
        <v/>
      </c>
    </row>
    <row r="14">
      <c r="A14" s="24" t="n">
        <v>6</v>
      </c>
      <c r="B14" s="25" t="n"/>
      <c r="C14" s="25" t="n"/>
      <c r="D14" s="26">
        <f>IF(OR(B14="",C14=""),"",24*((NETWORKDAYS(B14,C14)-1)*($B$4-$B$3)+IF(NETWORKDAYS(C14,C14),MEDIAN(MOD(C14,1),$B$4,$B$3),$B$4)-MEDIAN(NETWORKDAYS(B14,B14)*MOD(B14,1),$B$4,$B$3)))</f>
        <v/>
      </c>
      <c r="E14" s="27">
        <f>IF(D14="","",IF(D14&lt;=$B$5,"Yes","No"))</f>
        <v/>
      </c>
    </row>
    <row r="15">
      <c r="A15" s="24" t="n">
        <v>7</v>
      </c>
      <c r="B15" s="25" t="n"/>
      <c r="C15" s="25" t="n"/>
      <c r="D15" s="26">
        <f>IF(OR(B15="",C15=""),"",24*((NETWORKDAYS(B15,C15)-1)*($B$4-$B$3)+IF(NETWORKDAYS(C15,C15),MEDIAN(MOD(C15,1),$B$4,$B$3),$B$4)-MEDIAN(NETWORKDAYS(B15,B15)*MOD(B15,1),$B$4,$B$3)))</f>
        <v/>
      </c>
      <c r="E15" s="27">
        <f>IF(D15="","",IF(D15&lt;=$B$5,"Yes","No"))</f>
        <v/>
      </c>
    </row>
    <row r="16">
      <c r="A16" s="24" t="n">
        <v>8</v>
      </c>
      <c r="B16" s="25" t="n"/>
      <c r="C16" s="25" t="n"/>
      <c r="D16" s="26">
        <f>IF(OR(B16="",C16=""),"",24*((NETWORKDAYS(B16,C16)-1)*($B$4-$B$3)+IF(NETWORKDAYS(C16,C16),MEDIAN(MOD(C16,1),$B$4,$B$3),$B$4)-MEDIAN(NETWORKDAYS(B16,B16)*MOD(B16,1),$B$4,$B$3)))</f>
        <v/>
      </c>
      <c r="E16" s="27">
        <f>IF(D16="","",IF(D16&lt;=$B$5,"Yes","No"))</f>
        <v/>
      </c>
    </row>
    <row r="17">
      <c r="A17" s="24" t="n">
        <v>9</v>
      </c>
      <c r="B17" s="25" t="n"/>
      <c r="C17" s="25" t="n"/>
      <c r="D17" s="26">
        <f>IF(OR(B17="",C17=""),"",24*((NETWORKDAYS(B17,C17)-1)*($B$4-$B$3)+IF(NETWORKDAYS(C17,C17),MEDIAN(MOD(C17,1),$B$4,$B$3),$B$4)-MEDIAN(NETWORKDAYS(B17,B17)*MOD(B17,1),$B$4,$B$3)))</f>
        <v/>
      </c>
      <c r="E17" s="27">
        <f>IF(D17="","",IF(D17&lt;=$B$5,"Yes","No"))</f>
        <v/>
      </c>
    </row>
    <row r="18">
      <c r="A18" s="24" t="n">
        <v>10</v>
      </c>
      <c r="B18" s="25" t="n"/>
      <c r="C18" s="25" t="n"/>
      <c r="D18" s="26">
        <f>IF(OR(B18="",C18=""),"",24*((NETWORKDAYS(B18,C18)-1)*($B$4-$B$3)+IF(NETWORKDAYS(C18,C18),MEDIAN(MOD(C18,1),$B$4,$B$3),$B$4)-MEDIAN(NETWORKDAYS(B18,B18)*MOD(B18,1),$B$4,$B$3)))</f>
        <v/>
      </c>
      <c r="E18" s="27">
        <f>IF(D18="","",IF(D18&lt;=$B$5,"Yes","No"))</f>
        <v/>
      </c>
    </row>
    <row r="19">
      <c r="A19" s="24" t="n">
        <v>11</v>
      </c>
      <c r="B19" s="25" t="n"/>
      <c r="C19" s="25" t="n"/>
      <c r="D19" s="26">
        <f>IF(OR(B19="",C19=""),"",24*((NETWORKDAYS(B19,C19)-1)*($B$4-$B$3)+IF(NETWORKDAYS(C19,C19),MEDIAN(MOD(C19,1),$B$4,$B$3),$B$4)-MEDIAN(NETWORKDAYS(B19,B19)*MOD(B19,1),$B$4,$B$3)))</f>
        <v/>
      </c>
      <c r="E19" s="27">
        <f>IF(D19="","",IF(D19&lt;=$B$5,"Yes","No"))</f>
        <v/>
      </c>
    </row>
    <row r="20">
      <c r="A20" s="24" t="n">
        <v>12</v>
      </c>
      <c r="B20" s="25" t="n"/>
      <c r="C20" s="25" t="n"/>
      <c r="D20" s="26">
        <f>IF(OR(B20="",C20=""),"",24*((NETWORKDAYS(B20,C20)-1)*($B$4-$B$3)+IF(NETWORKDAYS(C20,C20),MEDIAN(MOD(C20,1),$B$4,$B$3),$B$4)-MEDIAN(NETWORKDAYS(B20,B20)*MOD(B20,1),$B$4,$B$3)))</f>
        <v/>
      </c>
      <c r="E20" s="27">
        <f>IF(D20="","",IF(D20&lt;=$B$5,"Yes","No"))</f>
        <v/>
      </c>
    </row>
    <row r="21">
      <c r="A21" s="24" t="n">
        <v>13</v>
      </c>
      <c r="B21" s="25" t="n"/>
      <c r="C21" s="25" t="n"/>
      <c r="D21" s="26">
        <f>IF(OR(B21="",C21=""),"",24*((NETWORKDAYS(B21,C21)-1)*($B$4-$B$3)+IF(NETWORKDAYS(C21,C21),MEDIAN(MOD(C21,1),$B$4,$B$3),$B$4)-MEDIAN(NETWORKDAYS(B21,B21)*MOD(B21,1),$B$4,$B$3)))</f>
        <v/>
      </c>
      <c r="E21" s="27">
        <f>IF(D21="","",IF(D21&lt;=$B$5,"Yes","No"))</f>
        <v/>
      </c>
    </row>
    <row r="22">
      <c r="A22" s="24" t="n">
        <v>14</v>
      </c>
      <c r="B22" s="25" t="n"/>
      <c r="C22" s="25" t="n"/>
      <c r="D22" s="26">
        <f>IF(OR(B22="",C22=""),"",24*((NETWORKDAYS(B22,C22)-1)*($B$4-$B$3)+IF(NETWORKDAYS(C22,C22),MEDIAN(MOD(C22,1),$B$4,$B$3),$B$4)-MEDIAN(NETWORKDAYS(B22,B22)*MOD(B22,1),$B$4,$B$3)))</f>
        <v/>
      </c>
      <c r="E22" s="27">
        <f>IF(D22="","",IF(D22&lt;=$B$5,"Yes","No"))</f>
        <v/>
      </c>
    </row>
    <row r="23">
      <c r="A23" s="24" t="n">
        <v>15</v>
      </c>
      <c r="B23" s="25" t="n"/>
      <c r="C23" s="25" t="n"/>
      <c r="D23" s="26">
        <f>IF(OR(B23="",C23=""),"",24*((NETWORKDAYS(B23,C23)-1)*($B$4-$B$3)+IF(NETWORKDAYS(C23,C23),MEDIAN(MOD(C23,1),$B$4,$B$3),$B$4)-MEDIAN(NETWORKDAYS(B23,B23)*MOD(B23,1),$B$4,$B$3)))</f>
        <v/>
      </c>
      <c r="E23" s="27">
        <f>IF(D23="","",IF(D23&lt;=$B$5,"Yes","No"))</f>
        <v/>
      </c>
    </row>
    <row r="24">
      <c r="A24" s="24" t="n">
        <v>16</v>
      </c>
      <c r="B24" s="25" t="n"/>
      <c r="C24" s="25" t="n"/>
      <c r="D24" s="26">
        <f>IF(OR(B24="",C24=""),"",24*((NETWORKDAYS(B24,C24)-1)*($B$4-$B$3)+IF(NETWORKDAYS(C24,C24),MEDIAN(MOD(C24,1),$B$4,$B$3),$B$4)-MEDIAN(NETWORKDAYS(B24,B24)*MOD(B24,1),$B$4,$B$3)))</f>
        <v/>
      </c>
      <c r="E24" s="27">
        <f>IF(D24="","",IF(D24&lt;=$B$5,"Yes","No"))</f>
        <v/>
      </c>
    </row>
    <row r="25">
      <c r="A25" s="24" t="n">
        <v>17</v>
      </c>
      <c r="B25" s="25" t="n"/>
      <c r="C25" s="25" t="n"/>
      <c r="D25" s="26">
        <f>IF(OR(B25="",C25=""),"",24*((NETWORKDAYS(B25,C25)-1)*($B$4-$B$3)+IF(NETWORKDAYS(C25,C25),MEDIAN(MOD(C25,1),$B$4,$B$3),$B$4)-MEDIAN(NETWORKDAYS(B25,B25)*MOD(B25,1),$B$4,$B$3)))</f>
        <v/>
      </c>
      <c r="E25" s="27">
        <f>IF(D25="","",IF(D25&lt;=$B$5,"Yes","No"))</f>
        <v/>
      </c>
    </row>
    <row r="26">
      <c r="A26" s="24" t="n">
        <v>18</v>
      </c>
      <c r="B26" s="25" t="n"/>
      <c r="C26" s="25" t="n"/>
      <c r="D26" s="26">
        <f>IF(OR(B26="",C26=""),"",24*((NETWORKDAYS(B26,C26)-1)*($B$4-$B$3)+IF(NETWORKDAYS(C26,C26),MEDIAN(MOD(C26,1),$B$4,$B$3),$B$4)-MEDIAN(NETWORKDAYS(B26,B26)*MOD(B26,1),$B$4,$B$3)))</f>
        <v/>
      </c>
      <c r="E26" s="27">
        <f>IF(D26="","",IF(D26&lt;=$B$5,"Yes","No"))</f>
        <v/>
      </c>
    </row>
    <row r="27">
      <c r="A27" s="24" t="n">
        <v>19</v>
      </c>
      <c r="B27" s="25" t="n"/>
      <c r="C27" s="25" t="n"/>
      <c r="D27" s="26">
        <f>IF(OR(B27="",C27=""),"",24*((NETWORKDAYS(B27,C27)-1)*($B$4-$B$3)+IF(NETWORKDAYS(C27,C27),MEDIAN(MOD(C27,1),$B$4,$B$3),$B$4)-MEDIAN(NETWORKDAYS(B27,B27)*MOD(B27,1),$B$4,$B$3)))</f>
        <v/>
      </c>
      <c r="E27" s="27">
        <f>IF(D27="","",IF(D27&lt;=$B$5,"Yes","No"))</f>
        <v/>
      </c>
    </row>
    <row r="28">
      <c r="A28" s="24" t="n">
        <v>20</v>
      </c>
      <c r="B28" s="25" t="n"/>
      <c r="C28" s="25" t="n"/>
      <c r="D28" s="26">
        <f>IF(OR(B28="",C28=""),"",24*((NETWORKDAYS(B28,C28)-1)*($B$4-$B$3)+IF(NETWORKDAYS(C28,C28),MEDIAN(MOD(C28,1),$B$4,$B$3),$B$4)-MEDIAN(NETWORKDAYS(B28,B28)*MOD(B28,1),$B$4,$B$3)))</f>
        <v/>
      </c>
      <c r="E28" s="27">
        <f>IF(D28="","",IF(D28&lt;=$B$5,"Yes","No"))</f>
        <v/>
      </c>
    </row>
    <row r="30">
      <c r="B30" s="21" t="inlineStr">
        <is>
          <t>Median business hours to a person</t>
        </is>
      </c>
      <c r="D30" s="28">
        <f>IF(COUNT(D9:D28)=0,"",MEDIAN(D9:D28))</f>
        <v/>
      </c>
    </row>
    <row r="31">
      <c r="B31" s="21" t="inlineStr">
        <is>
          <t>Share answered within your promise</t>
        </is>
      </c>
      <c r="D31" s="29">
        <f>IF(COUNT(D9:D28)=0,"",COUNTIF(E9:E28,"Yes")/COUNT(D9:D28))</f>
        <v/>
      </c>
    </row>
    <row r="32">
      <c r="B32" s="21" t="inlineStr">
        <is>
          <t>Sample size (n)</t>
        </is>
      </c>
      <c r="D32" s="30">
        <f>COUNT(D9:D28)</f>
        <v/>
      </c>
    </row>
    <row r="34">
      <c r="B34" s="4" t="inlineStr">
        <is>
          <t>Copy the median into the Monthly scorecard's handover row.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Resolve247</dc:creator>
  <dc:title xmlns:dc="http://purl.org/dc/elements/1.1/">Customer service KPI scorecard</dc:title>
  <dcterms:created xmlns:dcterms="http://purl.org/dc/terms/" xmlns:xsi="http://www.w3.org/2001/XMLSchema-instance" xsi:type="dcterms:W3CDTF">2026-10-20T09:26:09Z</dcterms:created>
  <dcterms:modified xmlns:dcterms="http://purl.org/dc/terms/" xmlns:xsi="http://www.w3.org/2001/XMLSchema-instance" xsi:type="dcterms:W3CDTF">2026-10-20T09:26:09Z</dcterms:modified>
</cp:coreProperties>
</file>